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-210" windowWidth="15480" windowHeight="9060"/>
  </bookViews>
  <sheets>
    <sheet name="A Dersi" sheetId="100" r:id="rId1"/>
  </sheets>
  <definedNames>
    <definedName name="_xlnm.Print_Area" localSheetId="0">'A Dersi'!$B$1:$AO$109</definedName>
  </definedNames>
  <calcPr calcId="124519"/>
</workbook>
</file>

<file path=xl/calcChain.xml><?xml version="1.0" encoding="utf-8"?>
<calcChain xmlns="http://schemas.openxmlformats.org/spreadsheetml/2006/main">
  <c r="AB39" i="100"/>
  <c r="AA39"/>
  <c r="AB30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A31"/>
  <c r="AB31" s="1"/>
  <c r="AA32"/>
  <c r="AB32" s="1"/>
  <c r="AA33"/>
  <c r="AB33" s="1"/>
  <c r="AA34"/>
  <c r="AB34" s="1"/>
  <c r="AA35"/>
  <c r="AB35" s="1"/>
  <c r="AA36"/>
  <c r="AB36" s="1"/>
  <c r="AA37"/>
  <c r="AB37" s="1"/>
  <c r="AA38"/>
  <c r="AB38" s="1"/>
  <c r="X40"/>
  <c r="O40"/>
  <c r="N40"/>
  <c r="M40"/>
  <c r="L40"/>
  <c r="K40"/>
  <c r="J40"/>
  <c r="I40"/>
  <c r="H40"/>
  <c r="AA8"/>
  <c r="AA9"/>
  <c r="AA10"/>
  <c r="AA11"/>
  <c r="AA12"/>
  <c r="AA7"/>
  <c r="AA40" l="1"/>
  <c r="T40"/>
  <c r="R40"/>
  <c r="Q40"/>
  <c r="G40"/>
  <c r="P40"/>
  <c r="S40"/>
  <c r="AB8"/>
  <c r="AB9"/>
  <c r="AB10"/>
  <c r="AB11"/>
  <c r="AB12"/>
  <c r="AB7"/>
  <c r="Z40"/>
  <c r="Y40"/>
  <c r="W40"/>
  <c r="V40"/>
  <c r="U40"/>
  <c r="G43" l="1"/>
  <c r="G47"/>
  <c r="G45"/>
  <c r="G46"/>
  <c r="G44"/>
  <c r="Y43" l="1"/>
  <c r="Y46"/>
  <c r="Y44"/>
  <c r="Y47"/>
  <c r="Y45"/>
  <c r="G41"/>
  <c r="V41" s="1"/>
</calcChain>
</file>

<file path=xl/sharedStrings.xml><?xml version="1.0" encoding="utf-8"?>
<sst xmlns="http://schemas.openxmlformats.org/spreadsheetml/2006/main" count="39" uniqueCount="39">
  <si>
    <t>SIRA NO</t>
  </si>
  <si>
    <t>OKUL NO</t>
  </si>
  <si>
    <t>SORU NO</t>
  </si>
  <si>
    <t>SORU PUANI</t>
  </si>
  <si>
    <t>SORULARA GÖRE BAŞARI YÜZDESİ(%)</t>
  </si>
  <si>
    <t>Sınırın ort uzaklığı</t>
  </si>
  <si>
    <t>ALDIĞI NOT</t>
  </si>
  <si>
    <t>1 ALAN ÖĞRENCİLERİN SAYISI</t>
  </si>
  <si>
    <t>2 ALAN ÖĞRENCİLERİN SAYISI</t>
  </si>
  <si>
    <t>3 ALAN ÖĞRENCİLERİN SAYISI</t>
  </si>
  <si>
    <t>4 ALAN ÖĞRENCİLERİN SAYISI</t>
  </si>
  <si>
    <t>5 ALAN ÖĞRENCİLERİN SAYISI</t>
  </si>
  <si>
    <t>1 ALAN ÖĞRENCİLERİN YÜZDESİ</t>
  </si>
  <si>
    <t>2 ALAN ÖĞRENCİLERİN YÜZDESİ</t>
  </si>
  <si>
    <t>3 ALAN ÖĞRENCİLERİN YÜZDESİ</t>
  </si>
  <si>
    <t>4 ALAN ÖĞRENCİLERİN YÜZDESİ</t>
  </si>
  <si>
    <t>5 ALAN ÖĞRENCİLERİN YÜZDESİ</t>
  </si>
  <si>
    <t>6-A</t>
  </si>
  <si>
    <t>SORUNUN  KONUSU</t>
  </si>
  <si>
    <t>DÜŞÜNCELER</t>
  </si>
  <si>
    <t>1)</t>
  </si>
  <si>
    <t>2)</t>
  </si>
  <si>
    <t>3)</t>
  </si>
  <si>
    <t>4)</t>
  </si>
  <si>
    <t>5)</t>
  </si>
  <si>
    <t>Ölçme değerlendirme kriterlerine göre sınav başarılı olarak değerlendirilmektedir.</t>
  </si>
  <si>
    <t xml:space="preserve">        DÜZENLEYEN</t>
  </si>
  <si>
    <t>Bilişim Teknolojileri Öğrt.</t>
  </si>
  <si>
    <t>Sınav sonrasında tüm sorular cevaplandırılmış, hata yapılan yerlerin üzerinde durulmuştur.</t>
  </si>
  <si>
    <t>6)</t>
  </si>
  <si>
    <t>TOPLAM PUAN</t>
  </si>
  <si>
    <t>Resül YURTTAV</t>
  </si>
  <si>
    <t>Tekrar edilecek konunun olmadığı uygun görülmüştür</t>
  </si>
  <si>
    <t>Sınav başarı ortalamaları incelendiğinde başarının % 95,17 olduğu görülmüştür.</t>
  </si>
  <si>
    <t>Yazılı sınav 25/04/2018 tarihinde 12A/ AMP sınıfında yapılmıştır.</t>
  </si>
  <si>
    <t>Web Tasarımı ve Programlama dersi II.dönem I. Yazılı sınav analizidir.</t>
  </si>
  <si>
    <t xml:space="preserve">          ERZİNCAN ANADOLU İMAM HATİP LİSESİ
            2019 - 2020 EĞİTİM VE ÖĞRETİM YILI 
…………………………………. DERSİ SINAV ANALİZİ</t>
  </si>
  <si>
    <t xml:space="preserve"> SOYADI</t>
  </si>
  <si>
    <t>ADI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</si>
</sst>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%0.00"/>
  </numFmts>
  <fonts count="20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6"/>
      <name val="Arial Tur"/>
      <charset val="162"/>
    </font>
    <font>
      <b/>
      <sz val="12"/>
      <name val="Arial Tur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10"/>
      <color indexed="62"/>
      <name val="Arial Tur"/>
      <charset val="162"/>
    </font>
    <font>
      <b/>
      <sz val="8"/>
      <color indexed="62"/>
      <name val="Arial Tur"/>
      <charset val="162"/>
    </font>
    <font>
      <b/>
      <sz val="10"/>
      <name val="Arial Tur"/>
      <charset val="162"/>
    </font>
    <font>
      <sz val="10"/>
      <color indexed="62"/>
      <name val="Arial Tur"/>
      <charset val="162"/>
    </font>
    <font>
      <b/>
      <sz val="8"/>
      <color indexed="10"/>
      <name val="Arial Tur"/>
      <charset val="162"/>
    </font>
    <font>
      <b/>
      <sz val="12"/>
      <name val="Arial Tur"/>
      <charset val="162"/>
    </font>
    <font>
      <sz val="9"/>
      <color indexed="8"/>
      <name val="Palatino Linotype"/>
      <family val="1"/>
      <charset val="162"/>
    </font>
    <font>
      <sz val="7"/>
      <color rgb="FF000000"/>
      <name val="Tahoma"/>
      <family val="2"/>
      <charset val="162"/>
    </font>
    <font>
      <b/>
      <sz val="48"/>
      <name val="Arial Tur"/>
      <charset val="162"/>
    </font>
    <font>
      <b/>
      <sz val="11"/>
      <name val="Arial Tur"/>
      <charset val="162"/>
    </font>
    <font>
      <sz val="7"/>
      <name val="Arial Tur"/>
      <charset val="162"/>
    </font>
    <font>
      <sz val="11"/>
      <name val="Arial Tur"/>
      <charset val="162"/>
    </font>
    <font>
      <b/>
      <sz val="14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Protection="1">
      <protection locked="0"/>
    </xf>
    <xf numFmtId="164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15" fillId="0" borderId="1" xfId="0" applyFont="1" applyBorder="1" applyAlignment="1" applyProtection="1">
      <alignment horizontal="center" textRotation="90"/>
    </xf>
    <xf numFmtId="0" fontId="4" fillId="0" borderId="1" xfId="0" applyFont="1" applyBorder="1" applyAlignment="1" applyProtection="1">
      <alignment horizontal="center" textRotation="90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left" vertical="top"/>
    </xf>
    <xf numFmtId="0" fontId="0" fillId="0" borderId="1" xfId="0" applyBorder="1" applyProtection="1">
      <protection locked="0"/>
    </xf>
    <xf numFmtId="1" fontId="10" fillId="0" borderId="1" xfId="0" applyNumberFormat="1" applyFont="1" applyFill="1" applyBorder="1" applyAlignment="1" applyProtection="1">
      <alignment horizontal="center" vertical="center" shrinkToFit="1"/>
    </xf>
    <xf numFmtId="2" fontId="11" fillId="0" borderId="1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0" xfId="0" applyNumberFormat="1" applyProtection="1"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/>
    </xf>
    <xf numFmtId="0" fontId="17" fillId="0" borderId="1" xfId="0" applyFont="1" applyFill="1" applyBorder="1" applyAlignment="1">
      <alignment horizontal="center" textRotation="9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Alignment="1" applyProtection="1">
      <protection locked="0"/>
    </xf>
    <xf numFmtId="0" fontId="9" fillId="0" borderId="0" xfId="0" applyFont="1" applyAlignment="1"/>
    <xf numFmtId="0" fontId="0" fillId="0" borderId="0" xfId="0" applyAlignment="1"/>
    <xf numFmtId="0" fontId="16" fillId="0" borderId="1" xfId="0" applyFont="1" applyBorder="1" applyAlignment="1"/>
    <xf numFmtId="0" fontId="0" fillId="0" borderId="0" xfId="0" applyFill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protection locked="0"/>
    </xf>
    <xf numFmtId="0" fontId="4" fillId="0" borderId="17" xfId="0" applyFont="1" applyBorder="1" applyAlignment="1" applyProtection="1">
      <alignment horizontal="center" vertical="center" textRotation="90" shrinkToFit="1"/>
    </xf>
    <xf numFmtId="0" fontId="4" fillId="0" borderId="18" xfId="0" applyFont="1" applyBorder="1" applyAlignment="1" applyProtection="1">
      <alignment horizontal="center" vertical="center" textRotation="90" shrinkToFit="1"/>
    </xf>
    <xf numFmtId="0" fontId="4" fillId="0" borderId="19" xfId="0" applyFont="1" applyBorder="1" applyAlignment="1" applyProtection="1">
      <alignment horizontal="center" vertical="center" textRotation="90" shrinkToFit="1"/>
    </xf>
    <xf numFmtId="0" fontId="12" fillId="0" borderId="1" xfId="0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 applyProtection="1">
      <alignment horizontal="center" textRotation="90" wrapText="1"/>
    </xf>
    <xf numFmtId="0" fontId="4" fillId="0" borderId="1" xfId="0" applyFont="1" applyBorder="1" applyAlignment="1" applyProtection="1">
      <alignment horizontal="center" textRotation="9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left" shrinkToFit="1"/>
      <protection locked="0"/>
    </xf>
    <xf numFmtId="0" fontId="18" fillId="0" borderId="12" xfId="0" applyFont="1" applyBorder="1" applyAlignment="1" applyProtection="1">
      <alignment horizontal="left" shrinkToFit="1"/>
      <protection locked="0"/>
    </xf>
    <xf numFmtId="0" fontId="18" fillId="0" borderId="13" xfId="0" applyFont="1" applyBorder="1" applyAlignment="1" applyProtection="1">
      <alignment horizontal="left" shrinkToFi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shrinkToFit="1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SORULARIN KONTROL ÇİZELGESİ</a:t>
            </a:r>
          </a:p>
        </c:rich>
      </c:tx>
      <c:layout>
        <c:manualLayout>
          <c:xMode val="edge"/>
          <c:yMode val="edge"/>
          <c:x val="0.25201143928567482"/>
          <c:y val="1.91048727604702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123203548085009E-2"/>
          <c:y val="7.2243413070539997E-2"/>
          <c:w val="0.9550351247815142"/>
          <c:h val="0.8612175294988057"/>
        </c:manualLayout>
      </c:layout>
      <c:lineChart>
        <c:grouping val="standard"/>
        <c:ser>
          <c:idx val="1"/>
          <c:order val="0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solidFill>
                <a:srgbClr val="FF6600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val>
            <c:numRef>
              <c:f>'A Dersi'!$G$40:$Z$40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marker val="1"/>
        <c:axId val="59904384"/>
        <c:axId val="59924864"/>
      </c:lineChart>
      <c:catAx>
        <c:axId val="599043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003366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924864"/>
        <c:crosses val="autoZero"/>
        <c:auto val="1"/>
        <c:lblAlgn val="ctr"/>
        <c:lblOffset val="100"/>
        <c:tickLblSkip val="1"/>
        <c:tickMarkSkip val="1"/>
      </c:catAx>
      <c:valAx>
        <c:axId val="599248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003366"/>
              </a:solidFill>
              <a:prstDash val="solid"/>
            </a:ln>
          </c:spPr>
        </c:min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904384"/>
        <c:crosses val="autoZero"/>
        <c:crossBetween val="between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KONTROL ÇİZELGESİ</a:t>
            </a:r>
          </a:p>
        </c:rich>
      </c:tx>
      <c:layout>
        <c:manualLayout>
          <c:xMode val="edge"/>
          <c:yMode val="edge"/>
          <c:x val="0.33011873049414425"/>
          <c:y val="1.794047370868692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019654775251734E-2"/>
          <c:y val="7.4688796680497924E-2"/>
          <c:w val="0.9333342269207906"/>
          <c:h val="0.6825726141078838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 Dersi'!$F$7:$F$39</c:f>
              <c:numCache>
                <c:formatCode>General</c:formatCode>
                <c:ptCount val="33"/>
              </c:numCache>
            </c:numRef>
          </c:cat>
          <c:val>
            <c:numRef>
              <c:f>'A Dersi'!$AA$7:$AA$39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marker val="1"/>
        <c:axId val="108901888"/>
        <c:axId val="111046656"/>
      </c:lineChart>
      <c:catAx>
        <c:axId val="108901888"/>
        <c:scaling>
          <c:orientation val="minMax"/>
        </c:scaling>
        <c:axPos val="b"/>
        <c:minorGridlines>
          <c:spPr>
            <a:ln w="3175">
              <a:solidFill>
                <a:srgbClr val="003366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1046656"/>
        <c:crosses val="autoZero"/>
        <c:auto val="1"/>
        <c:lblAlgn val="ctr"/>
        <c:lblOffset val="100"/>
        <c:tickLblSkip val="1"/>
        <c:tickMarkSkip val="1"/>
      </c:catAx>
      <c:valAx>
        <c:axId val="111046656"/>
        <c:scaling>
          <c:orientation val="minMax"/>
          <c:max val="100"/>
          <c:min val="0"/>
        </c:scaling>
        <c:axPos val="l"/>
        <c:minorGridlines>
          <c:spPr>
            <a:ln w="3175">
              <a:solidFill>
                <a:srgbClr val="003366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901888"/>
        <c:crosses val="autoZero"/>
        <c:crossBetween val="between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0.2" l="0.13" r="0.15000000000000024" t="0.23" header="0.16" footer="0.15000000000000024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KONULARA GÖRE BAŞARI DURUMU</a:t>
            </a:r>
          </a:p>
        </c:rich>
      </c:tx>
      <c:layout>
        <c:manualLayout>
          <c:xMode val="edge"/>
          <c:yMode val="edge"/>
          <c:x val="0.24697696539684641"/>
          <c:y val="1.61130553125304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46341463414692E-2"/>
          <c:y val="7.1570576540755465E-2"/>
          <c:w val="0.9560975609756095"/>
          <c:h val="0.9005964214711729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inEnd"/>
            <c:showVal val="1"/>
          </c:dLbls>
          <c:cat>
            <c:numRef>
              <c:f>'A Dersi'!$G$3:$Z$3</c:f>
              <c:numCache>
                <c:formatCode>General</c:formatCode>
                <c:ptCount val="20"/>
              </c:numCache>
            </c:numRef>
          </c:cat>
          <c:val>
            <c:numRef>
              <c:f>'A Dersi'!$G$40:$Z$40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Val val="1"/>
        </c:dLbls>
        <c:gapWidth val="70"/>
        <c:axId val="116830208"/>
        <c:axId val="116832128"/>
      </c:barChart>
      <c:catAx>
        <c:axId val="11683020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832128"/>
        <c:crosses val="autoZero"/>
        <c:auto val="1"/>
        <c:lblAlgn val="ctr"/>
        <c:lblOffset val="100"/>
        <c:tickLblSkip val="1"/>
        <c:tickMarkSkip val="1"/>
      </c:catAx>
      <c:valAx>
        <c:axId val="116832128"/>
        <c:scaling>
          <c:orientation val="minMax"/>
          <c:max val="100"/>
          <c:min val="0"/>
        </c:scaling>
        <c:axPos val="l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830208"/>
        <c:crosses val="autoZero"/>
        <c:crossBetween val="between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322" r="0.75000000000000322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6056442639253194E-2"/>
          <c:y val="4.5592705167173293E-2"/>
          <c:w val="0.9126773116710386"/>
          <c:h val="0.689969604863221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strRef>
              <c:f>'A Dersi'!$C$43:$C$47</c:f>
              <c:strCache>
                <c:ptCount val="5"/>
                <c:pt idx="0">
                  <c:v>1 ALAN ÖĞRENCİLERİN SAYISI</c:v>
                </c:pt>
                <c:pt idx="1">
                  <c:v>2 ALAN ÖĞRENCİLERİN SAYISI</c:v>
                </c:pt>
                <c:pt idx="2">
                  <c:v>3 ALAN ÖĞRENCİLERİN SAYISI</c:v>
                </c:pt>
                <c:pt idx="3">
                  <c:v>4 ALAN ÖĞRENCİLERİN SAYISI</c:v>
                </c:pt>
                <c:pt idx="4">
                  <c:v>5 ALAN ÖĞRENCİLERİN SAYISI</c:v>
                </c:pt>
              </c:strCache>
            </c:strRef>
          </c:cat>
          <c:val>
            <c:numRef>
              <c:f>'A Dersi'!$F$43:$F$47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381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spPr>
              <a:solidFill>
                <a:srgbClr val="FF66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spPr>
              <a:solidFill>
                <a:srgbClr val="FFCC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spPr>
              <a:solidFill>
                <a:srgbClr val="99CC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strRef>
              <c:f>'A Dersi'!$C$43:$C$47</c:f>
              <c:strCache>
                <c:ptCount val="5"/>
                <c:pt idx="0">
                  <c:v>1 ALAN ÖĞRENCİLERİN SAYISI</c:v>
                </c:pt>
                <c:pt idx="1">
                  <c:v>2 ALAN ÖĞRENCİLERİN SAYISI</c:v>
                </c:pt>
                <c:pt idx="2">
                  <c:v>3 ALAN ÖĞRENCİLERİN SAYISI</c:v>
                </c:pt>
                <c:pt idx="3">
                  <c:v>4 ALAN ÖĞRENCİLERİN SAYISI</c:v>
                </c:pt>
                <c:pt idx="4">
                  <c:v>5 ALAN ÖĞRENCİLERİN SAYISI</c:v>
                </c:pt>
              </c:strCache>
            </c:strRef>
          </c:cat>
          <c:val>
            <c:numRef>
              <c:f>'A Dersi'!$G$43:$G$47</c:f>
              <c:numCache>
                <c:formatCode>General</c:formatCode>
                <c:ptCount val="5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126752640"/>
        <c:axId val="126785024"/>
      </c:barChart>
      <c:catAx>
        <c:axId val="126752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785024"/>
        <c:crossesAt val="0"/>
        <c:auto val="1"/>
        <c:lblAlgn val="ctr"/>
        <c:lblOffset val="100"/>
        <c:tickLblSkip val="1"/>
        <c:tickMarkSkip val="1"/>
      </c:catAx>
      <c:valAx>
        <c:axId val="126785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FF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752640"/>
        <c:crosses val="autoZero"/>
        <c:crossBetween val="between"/>
      </c:valAx>
      <c:spPr>
        <a:gradFill rotWithShape="0">
          <a:gsLst>
            <a:gs pos="0">
              <a:srgbClr val="FF0000"/>
            </a:gs>
            <a:gs pos="100000">
              <a:srgbClr val="00FF00"/>
            </a:gs>
          </a:gsLst>
          <a:lin ang="0" scaled="1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322" r="0.75000000000000322" t="1" header="0.5" footer="0.5"/>
    <c:pageSetup paperSize="9" orientation="landscape" horizontalDpi="300" verticalDpi="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5301260193062431E-3"/>
          <c:y val="4.615391549566631E-2"/>
          <c:w val="0.90662717272447513"/>
          <c:h val="0.6861548770355779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strRef>
              <c:f>'A Dersi'!$P$43:$P$47</c:f>
              <c:strCache>
                <c:ptCount val="5"/>
                <c:pt idx="0">
                  <c:v>1 ALAN ÖĞRENCİLERİN YÜZDESİ</c:v>
                </c:pt>
                <c:pt idx="1">
                  <c:v>2 ALAN ÖĞRENCİLERİN YÜZDESİ</c:v>
                </c:pt>
                <c:pt idx="2">
                  <c:v>3 ALAN ÖĞRENCİLERİN YÜZDESİ</c:v>
                </c:pt>
                <c:pt idx="3">
                  <c:v>4 ALAN ÖĞRENCİLERİN YÜZDESİ</c:v>
                </c:pt>
                <c:pt idx="4">
                  <c:v>5 ALAN ÖĞRENCİLERİN YÜZDESİ</c:v>
                </c:pt>
              </c:strCache>
            </c:strRef>
          </c:cat>
          <c:val>
            <c:numRef>
              <c:f>'A Dersi'!$Q$43:$Q$47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381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spPr>
              <a:solidFill>
                <a:srgbClr val="FF66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spPr>
              <a:solidFill>
                <a:srgbClr val="FFCC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spPr>
              <a:solidFill>
                <a:srgbClr val="99CC00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solidFill>
                <a:srgbClr val="E3E3E3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strRef>
              <c:f>'A Dersi'!$P$43:$P$47</c:f>
              <c:strCache>
                <c:ptCount val="5"/>
                <c:pt idx="0">
                  <c:v>1 ALAN ÖĞRENCİLERİN YÜZDESİ</c:v>
                </c:pt>
                <c:pt idx="1">
                  <c:v>2 ALAN ÖĞRENCİLERİN YÜZDESİ</c:v>
                </c:pt>
                <c:pt idx="2">
                  <c:v>3 ALAN ÖĞRENCİLERİN YÜZDESİ</c:v>
                </c:pt>
                <c:pt idx="3">
                  <c:v>4 ALAN ÖĞRENCİLERİN YÜZDESİ</c:v>
                </c:pt>
                <c:pt idx="4">
                  <c:v>5 ALAN ÖĞRENCİLERİN YÜZDESİ</c:v>
                </c:pt>
              </c:strCache>
            </c:strRef>
          </c:cat>
          <c:val>
            <c:numRef>
              <c:f>'A Dersi'!$R$43:$R$47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CC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strRef>
              <c:f>'A Dersi'!$P$43:$P$47</c:f>
              <c:strCache>
                <c:ptCount val="5"/>
                <c:pt idx="0">
                  <c:v>1 ALAN ÖĞRENCİLERİN YÜZDESİ</c:v>
                </c:pt>
                <c:pt idx="1">
                  <c:v>2 ALAN ÖĞRENCİLERİN YÜZDESİ</c:v>
                </c:pt>
                <c:pt idx="2">
                  <c:v>3 ALAN ÖĞRENCİLERİN YÜZDESİ</c:v>
                </c:pt>
                <c:pt idx="3">
                  <c:v>4 ALAN ÖĞRENCİLERİN YÜZDESİ</c:v>
                </c:pt>
                <c:pt idx="4">
                  <c:v>5 ALAN ÖĞRENCİLERİN YÜZDESİ</c:v>
                </c:pt>
              </c:strCache>
            </c:strRef>
          </c:cat>
          <c:val>
            <c:numRef>
              <c:f>'A Dersi'!$S$43:$S$47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strRef>
              <c:f>'A Dersi'!$P$43:$P$47</c:f>
              <c:strCache>
                <c:ptCount val="5"/>
                <c:pt idx="0">
                  <c:v>1 ALAN ÖĞRENCİLERİN YÜZDESİ</c:v>
                </c:pt>
                <c:pt idx="1">
                  <c:v>2 ALAN ÖĞRENCİLERİN YÜZDESİ</c:v>
                </c:pt>
                <c:pt idx="2">
                  <c:v>3 ALAN ÖĞRENCİLERİN YÜZDESİ</c:v>
                </c:pt>
                <c:pt idx="3">
                  <c:v>4 ALAN ÖĞRENCİLERİN YÜZDESİ</c:v>
                </c:pt>
                <c:pt idx="4">
                  <c:v>5 ALAN ÖĞRENCİLERİN YÜZDESİ</c:v>
                </c:pt>
              </c:strCache>
            </c:strRef>
          </c:cat>
          <c:val>
            <c:numRef>
              <c:f>'A Dersi'!$Z$43:$Z$47</c:f>
              <c:numCache>
                <c:formatCode>%0.00</c:formatCode>
                <c:ptCount val="5"/>
              </c:numCache>
            </c:numRef>
          </c:val>
        </c:ser>
        <c:dLbls>
          <c:showVal val="1"/>
        </c:dLbls>
        <c:axId val="60356096"/>
        <c:axId val="60357632"/>
      </c:barChart>
      <c:barChart>
        <c:barDir val="col"/>
        <c:grouping val="clustered"/>
        <c:varyColors val="1"/>
        <c:ser>
          <c:idx val="3"/>
          <c:order val="3"/>
          <c:spPr>
            <a:solidFill>
              <a:srgbClr val="CCFF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strRef>
              <c:f>'A Dersi'!$P$43:$P$47</c:f>
              <c:strCache>
                <c:ptCount val="5"/>
                <c:pt idx="0">
                  <c:v>1 ALAN ÖĞRENCİLERİN YÜZDESİ</c:v>
                </c:pt>
                <c:pt idx="1">
                  <c:v>2 ALAN ÖĞRENCİLERİN YÜZDESİ</c:v>
                </c:pt>
                <c:pt idx="2">
                  <c:v>3 ALAN ÖĞRENCİLERİN YÜZDESİ</c:v>
                </c:pt>
                <c:pt idx="3">
                  <c:v>4 ALAN ÖĞRENCİLERİN YÜZDESİ</c:v>
                </c:pt>
                <c:pt idx="4">
                  <c:v>5 ALAN ÖĞRENCİLERİN YÜZDESİ</c:v>
                </c:pt>
              </c:strCache>
            </c:strRef>
          </c:cat>
          <c:val>
            <c:numRef>
              <c:f>'A Dersi'!$Y$43:$Y$47</c:f>
              <c:numCache>
                <c:formatCode>%0.00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61010688"/>
        <c:axId val="61012224"/>
      </c:barChart>
      <c:catAx>
        <c:axId val="60356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0357632"/>
        <c:crossesAt val="0"/>
        <c:auto val="1"/>
        <c:lblAlgn val="ctr"/>
        <c:lblOffset val="100"/>
        <c:tickLblSkip val="1"/>
        <c:tickMarkSkip val="1"/>
      </c:catAx>
      <c:valAx>
        <c:axId val="6035763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one"/>
        <c:crossAx val="60356096"/>
        <c:crosses val="autoZero"/>
        <c:crossBetween val="between"/>
      </c:valAx>
      <c:catAx>
        <c:axId val="61010688"/>
        <c:scaling>
          <c:orientation val="minMax"/>
        </c:scaling>
        <c:delete val="1"/>
        <c:axPos val="b"/>
        <c:tickLblPos val="none"/>
        <c:crossAx val="61012224"/>
        <c:crosses val="autoZero"/>
        <c:auto val="1"/>
        <c:lblAlgn val="ctr"/>
        <c:lblOffset val="100"/>
      </c:catAx>
      <c:valAx>
        <c:axId val="61012224"/>
        <c:scaling>
          <c:orientation val="minMax"/>
          <c:max val="1"/>
        </c:scaling>
        <c:axPos val="r"/>
        <c:numFmt formatCode="%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010688"/>
        <c:crosses val="max"/>
        <c:crossBetween val="between"/>
      </c:valAx>
      <c:spPr>
        <a:gradFill rotWithShape="0">
          <a:gsLst>
            <a:gs pos="0">
              <a:srgbClr val="FF0000"/>
            </a:gs>
            <a:gs pos="100000">
              <a:srgbClr val="00FF00"/>
            </a:gs>
          </a:gsLst>
          <a:lin ang="0" scaled="1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11906</xdr:colOff>
      <xdr:row>34</xdr:row>
      <xdr:rowOff>30956</xdr:rowOff>
    </xdr:from>
    <xdr:to>
      <xdr:col>40</xdr:col>
      <xdr:colOff>5405437</xdr:colOff>
      <xdr:row>47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11908</xdr:colOff>
      <xdr:row>12</xdr:row>
      <xdr:rowOff>171449</xdr:rowOff>
    </xdr:from>
    <xdr:to>
      <xdr:col>40</xdr:col>
      <xdr:colOff>5417344</xdr:colOff>
      <xdr:row>23</xdr:row>
      <xdr:rowOff>71437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11907</xdr:colOff>
      <xdr:row>23</xdr:row>
      <xdr:rowOff>59531</xdr:rowOff>
    </xdr:from>
    <xdr:to>
      <xdr:col>40</xdr:col>
      <xdr:colOff>5405438</xdr:colOff>
      <xdr:row>34</xdr:row>
      <xdr:rowOff>21431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2674937</xdr:colOff>
      <xdr:row>2</xdr:row>
      <xdr:rowOff>0</xdr:rowOff>
    </xdr:from>
    <xdr:to>
      <xdr:col>40</xdr:col>
      <xdr:colOff>5417343</xdr:colOff>
      <xdr:row>12</xdr:row>
      <xdr:rowOff>154781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0</xdr:colOff>
      <xdr:row>2</xdr:row>
      <xdr:rowOff>0</xdr:rowOff>
    </xdr:from>
    <xdr:to>
      <xdr:col>40</xdr:col>
      <xdr:colOff>2590800</xdr:colOff>
      <xdr:row>12</xdr:row>
      <xdr:rowOff>153194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1"/>
  <sheetViews>
    <sheetView tabSelected="1" view="pageBreakPreview" zoomScaleNormal="85" zoomScaleSheetLayoutView="100" workbookViewId="0">
      <selection activeCell="L82" sqref="L82"/>
    </sheetView>
  </sheetViews>
  <sheetFormatPr defaultRowHeight="12.75"/>
  <cols>
    <col min="1" max="1" width="2.85546875" style="1" customWidth="1"/>
    <col min="2" max="2" width="3.7109375" style="1" customWidth="1"/>
    <col min="3" max="3" width="6" style="7" bestFit="1" customWidth="1"/>
    <col min="4" max="4" width="7.85546875" style="7" hidden="1" customWidth="1"/>
    <col min="5" max="5" width="15" style="7" customWidth="1"/>
    <col min="6" max="6" width="20.28515625" style="9" customWidth="1"/>
    <col min="7" max="13" width="4.140625" style="1" customWidth="1"/>
    <col min="14" max="14" width="3" style="1" bestFit="1" customWidth="1"/>
    <col min="15" max="21" width="4.140625" style="1" customWidth="1"/>
    <col min="22" max="22" width="3" style="1" bestFit="1" customWidth="1"/>
    <col min="23" max="24" width="4.140625" style="1" customWidth="1"/>
    <col min="25" max="25" width="3.42578125" style="1" customWidth="1"/>
    <col min="26" max="26" width="4.5703125" style="1" customWidth="1"/>
    <col min="27" max="27" width="4.85546875" style="1" customWidth="1"/>
    <col min="28" max="28" width="4.140625" style="1" customWidth="1"/>
    <col min="29" max="37" width="4.140625" style="1" hidden="1" customWidth="1"/>
    <col min="38" max="38" width="3.28515625" style="1" customWidth="1"/>
    <col min="39" max="39" width="2.5703125" style="1" customWidth="1"/>
    <col min="40" max="40" width="5.140625" style="1" customWidth="1"/>
    <col min="41" max="41" width="81.5703125" style="1" customWidth="1"/>
    <col min="42" max="16384" width="9.140625" style="1"/>
  </cols>
  <sheetData>
    <row r="1" spans="2:43" ht="15.75" customHeight="1">
      <c r="B1" s="38" t="s">
        <v>36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2"/>
      <c r="AQ1" s="12"/>
    </row>
    <row r="2" spans="2:43" ht="39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2"/>
      <c r="AQ2" s="12"/>
    </row>
    <row r="3" spans="2:43" ht="136.5" customHeight="1" thickBot="1">
      <c r="B3" s="63" t="s">
        <v>0</v>
      </c>
      <c r="C3" s="64" t="s">
        <v>1</v>
      </c>
      <c r="D3" s="18" t="s">
        <v>17</v>
      </c>
      <c r="E3" s="73" t="s">
        <v>18</v>
      </c>
      <c r="F3" s="74"/>
      <c r="G3" s="35"/>
      <c r="H3" s="35"/>
      <c r="I3" s="35"/>
      <c r="J3" s="35"/>
      <c r="K3" s="35"/>
      <c r="L3" s="36"/>
      <c r="M3" s="36"/>
      <c r="N3" s="36"/>
      <c r="O3" s="36"/>
      <c r="P3" s="35"/>
      <c r="Q3" s="35"/>
      <c r="R3" s="35"/>
      <c r="S3" s="35"/>
      <c r="T3" s="36"/>
      <c r="U3" s="36"/>
      <c r="V3" s="36"/>
      <c r="W3" s="36"/>
      <c r="X3" s="36"/>
      <c r="Y3" s="37"/>
      <c r="Z3" s="36"/>
      <c r="AA3" s="51" t="s">
        <v>30</v>
      </c>
      <c r="AB3" s="54" t="s">
        <v>6</v>
      </c>
    </row>
    <row r="4" spans="2:43" ht="21.75" customHeight="1" thickBot="1">
      <c r="B4" s="63"/>
      <c r="C4" s="64"/>
      <c r="D4" s="19"/>
      <c r="E4" s="75" t="s">
        <v>2</v>
      </c>
      <c r="F4" s="76"/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20">
        <v>12</v>
      </c>
      <c r="S4" s="20">
        <v>13</v>
      </c>
      <c r="T4" s="20">
        <v>14</v>
      </c>
      <c r="U4" s="20">
        <v>15</v>
      </c>
      <c r="V4" s="20">
        <v>16</v>
      </c>
      <c r="W4" s="20">
        <v>17</v>
      </c>
      <c r="X4" s="20">
        <v>18</v>
      </c>
      <c r="Y4" s="20">
        <v>19</v>
      </c>
      <c r="Z4" s="20">
        <v>20</v>
      </c>
      <c r="AA4" s="52"/>
      <c r="AB4" s="54"/>
    </row>
    <row r="5" spans="2:43" ht="21.75" customHeight="1" thickBot="1">
      <c r="B5" s="63"/>
      <c r="C5" s="64"/>
      <c r="D5" s="19"/>
      <c r="E5" s="75" t="s">
        <v>3</v>
      </c>
      <c r="F5" s="76"/>
      <c r="G5" s="21">
        <v>5</v>
      </c>
      <c r="H5" s="21">
        <v>5</v>
      </c>
      <c r="I5" s="21">
        <v>5</v>
      </c>
      <c r="J5" s="21">
        <v>5</v>
      </c>
      <c r="K5" s="21">
        <v>5</v>
      </c>
      <c r="L5" s="21">
        <v>5</v>
      </c>
      <c r="M5" s="21">
        <v>5</v>
      </c>
      <c r="N5" s="21">
        <v>5</v>
      </c>
      <c r="O5" s="21">
        <v>5</v>
      </c>
      <c r="P5" s="21">
        <v>5</v>
      </c>
      <c r="Q5" s="21">
        <v>5</v>
      </c>
      <c r="R5" s="21">
        <v>5</v>
      </c>
      <c r="S5" s="21">
        <v>5</v>
      </c>
      <c r="T5" s="21">
        <v>5</v>
      </c>
      <c r="U5" s="21">
        <v>5</v>
      </c>
      <c r="V5" s="21">
        <v>5</v>
      </c>
      <c r="W5" s="21">
        <v>5</v>
      </c>
      <c r="X5" s="21">
        <v>5</v>
      </c>
      <c r="Y5" s="21">
        <v>5</v>
      </c>
      <c r="Z5" s="21">
        <v>5</v>
      </c>
      <c r="AA5" s="52"/>
      <c r="AB5" s="54"/>
    </row>
    <row r="6" spans="2:43" ht="21.75" customHeight="1" thickBot="1">
      <c r="B6" s="63"/>
      <c r="C6" s="64"/>
      <c r="D6" s="19"/>
      <c r="E6" s="78" t="s">
        <v>38</v>
      </c>
      <c r="F6" s="79" t="s">
        <v>37</v>
      </c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53"/>
      <c r="AB6" s="54"/>
    </row>
    <row r="7" spans="2:43" ht="15" customHeight="1" thickBot="1">
      <c r="B7" s="22">
        <v>1</v>
      </c>
      <c r="C7" s="34"/>
      <c r="D7" s="23"/>
      <c r="E7" s="33"/>
      <c r="F7" s="7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11">
        <f t="shared" ref="AA7:AA38" si="0">SUM(G7:Z7)</f>
        <v>0</v>
      </c>
      <c r="AB7" s="24">
        <f>IF(AA7&lt;50,1,IF(AA7&lt;60,2,IF(AA7&lt;70,3,IF(AA7&lt;85,4,5))))</f>
        <v>1</v>
      </c>
    </row>
    <row r="8" spans="2:43" ht="15" customHeight="1" thickBot="1">
      <c r="B8" s="22">
        <v>2</v>
      </c>
      <c r="C8" s="34"/>
      <c r="D8" s="23"/>
      <c r="E8" s="33"/>
      <c r="F8" s="3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">
        <f t="shared" si="0"/>
        <v>0</v>
      </c>
      <c r="AB8" s="24">
        <f t="shared" ref="AB8:AB38" si="1">IF(AA8&lt;50,1,IF(AA8&lt;60,2,IF(AA8&lt;70,3,IF(AA8&lt;85,4,5))))</f>
        <v>1</v>
      </c>
    </row>
    <row r="9" spans="2:43" ht="15" customHeight="1" thickBot="1">
      <c r="B9" s="22">
        <v>3</v>
      </c>
      <c r="C9" s="34"/>
      <c r="D9" s="23"/>
      <c r="E9" s="33"/>
      <c r="F9" s="33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11">
        <f t="shared" si="0"/>
        <v>0</v>
      </c>
      <c r="AB9" s="24">
        <f t="shared" si="1"/>
        <v>1</v>
      </c>
    </row>
    <row r="10" spans="2:43" ht="15" customHeight="1" thickBot="1">
      <c r="B10" s="22">
        <v>4</v>
      </c>
      <c r="C10" s="34"/>
      <c r="D10" s="23"/>
      <c r="E10" s="33"/>
      <c r="F10" s="3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">
        <f t="shared" si="0"/>
        <v>0</v>
      </c>
      <c r="AB10" s="24">
        <f t="shared" si="1"/>
        <v>1</v>
      </c>
    </row>
    <row r="11" spans="2:43" ht="15" customHeight="1" thickBot="1">
      <c r="B11" s="22">
        <v>5</v>
      </c>
      <c r="C11" s="34"/>
      <c r="D11" s="23"/>
      <c r="E11" s="33"/>
      <c r="F11" s="33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11">
        <f t="shared" si="0"/>
        <v>0</v>
      </c>
      <c r="AB11" s="24">
        <f t="shared" si="1"/>
        <v>1</v>
      </c>
    </row>
    <row r="12" spans="2:43" ht="15" customHeight="1" thickBot="1">
      <c r="B12" s="22">
        <v>6</v>
      </c>
      <c r="C12" s="34"/>
      <c r="D12" s="23"/>
      <c r="E12" s="33"/>
      <c r="F12" s="3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11">
        <f t="shared" si="0"/>
        <v>0</v>
      </c>
      <c r="AB12" s="24">
        <f t="shared" si="1"/>
        <v>1</v>
      </c>
    </row>
    <row r="13" spans="2:43" ht="15" customHeight="1" thickBot="1">
      <c r="B13" s="22">
        <v>7</v>
      </c>
      <c r="C13" s="34"/>
      <c r="D13" s="23"/>
      <c r="E13" s="33"/>
      <c r="F13" s="33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11">
        <f t="shared" si="0"/>
        <v>0</v>
      </c>
      <c r="AB13" s="24">
        <f t="shared" si="1"/>
        <v>1</v>
      </c>
    </row>
    <row r="14" spans="2:43" ht="15" customHeight="1" thickBot="1">
      <c r="B14" s="22">
        <v>8</v>
      </c>
      <c r="C14" s="34"/>
      <c r="D14" s="23"/>
      <c r="E14" s="33"/>
      <c r="F14" s="33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11">
        <f t="shared" si="0"/>
        <v>0</v>
      </c>
      <c r="AB14" s="24">
        <f t="shared" si="1"/>
        <v>1</v>
      </c>
    </row>
    <row r="15" spans="2:43" ht="15" customHeight="1" thickBot="1">
      <c r="B15" s="22">
        <v>9</v>
      </c>
      <c r="C15" s="34"/>
      <c r="D15" s="23"/>
      <c r="E15" s="33"/>
      <c r="F15" s="3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1">
        <f t="shared" si="0"/>
        <v>0</v>
      </c>
      <c r="AB15" s="24">
        <f t="shared" si="1"/>
        <v>1</v>
      </c>
    </row>
    <row r="16" spans="2:43" ht="15" customHeight="1" thickBot="1">
      <c r="B16" s="22">
        <v>10</v>
      </c>
      <c r="C16" s="34"/>
      <c r="D16" s="23"/>
      <c r="E16" s="33"/>
      <c r="F16" s="33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11">
        <f t="shared" si="0"/>
        <v>0</v>
      </c>
      <c r="AB16" s="24">
        <f t="shared" si="1"/>
        <v>1</v>
      </c>
    </row>
    <row r="17" spans="2:28" ht="15" customHeight="1" thickBot="1">
      <c r="B17" s="22">
        <v>11</v>
      </c>
      <c r="C17" s="34"/>
      <c r="D17" s="23"/>
      <c r="E17" s="33"/>
      <c r="F17" s="33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11">
        <f t="shared" si="0"/>
        <v>0</v>
      </c>
      <c r="AB17" s="24">
        <f t="shared" si="1"/>
        <v>1</v>
      </c>
    </row>
    <row r="18" spans="2:28" ht="15" customHeight="1" thickBot="1">
      <c r="B18" s="22">
        <v>12</v>
      </c>
      <c r="C18" s="34"/>
      <c r="D18" s="23"/>
      <c r="E18" s="33"/>
      <c r="F18" s="33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11">
        <f t="shared" si="0"/>
        <v>0</v>
      </c>
      <c r="AB18" s="24">
        <f t="shared" si="1"/>
        <v>1</v>
      </c>
    </row>
    <row r="19" spans="2:28" ht="15" customHeight="1" thickBot="1">
      <c r="B19" s="22">
        <v>13</v>
      </c>
      <c r="C19" s="34"/>
      <c r="D19" s="23"/>
      <c r="E19" s="33"/>
      <c r="F19" s="3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11">
        <f t="shared" si="0"/>
        <v>0</v>
      </c>
      <c r="AB19" s="24">
        <f t="shared" si="1"/>
        <v>1</v>
      </c>
    </row>
    <row r="20" spans="2:28" ht="15" customHeight="1" thickBot="1">
      <c r="B20" s="22">
        <v>14</v>
      </c>
      <c r="C20" s="34"/>
      <c r="D20" s="23"/>
      <c r="E20" s="33"/>
      <c r="F20" s="3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11">
        <f t="shared" si="0"/>
        <v>0</v>
      </c>
      <c r="AB20" s="24">
        <f t="shared" si="1"/>
        <v>1</v>
      </c>
    </row>
    <row r="21" spans="2:28" ht="15" customHeight="1" thickBot="1">
      <c r="B21" s="22">
        <v>15</v>
      </c>
      <c r="C21" s="34"/>
      <c r="D21" s="23"/>
      <c r="E21" s="33"/>
      <c r="F21" s="3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11">
        <f t="shared" si="0"/>
        <v>0</v>
      </c>
      <c r="AB21" s="24">
        <f t="shared" si="1"/>
        <v>1</v>
      </c>
    </row>
    <row r="22" spans="2:28" ht="15" customHeight="1" thickBot="1">
      <c r="B22" s="22">
        <v>16</v>
      </c>
      <c r="C22" s="34"/>
      <c r="D22" s="23"/>
      <c r="E22" s="33"/>
      <c r="F22" s="33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11">
        <f t="shared" si="0"/>
        <v>0</v>
      </c>
      <c r="AB22" s="24">
        <f t="shared" si="1"/>
        <v>1</v>
      </c>
    </row>
    <row r="23" spans="2:28" ht="15" customHeight="1" thickBot="1">
      <c r="B23" s="22">
        <v>17</v>
      </c>
      <c r="C23" s="34"/>
      <c r="D23" s="23"/>
      <c r="E23" s="33"/>
      <c r="F23" s="33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11">
        <f t="shared" si="0"/>
        <v>0</v>
      </c>
      <c r="AB23" s="24">
        <f t="shared" si="1"/>
        <v>1</v>
      </c>
    </row>
    <row r="24" spans="2:28" ht="15" customHeight="1" thickBot="1">
      <c r="B24" s="22">
        <v>18</v>
      </c>
      <c r="C24" s="34"/>
      <c r="D24" s="23"/>
      <c r="E24" s="33"/>
      <c r="F24" s="33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11">
        <f t="shared" si="0"/>
        <v>0</v>
      </c>
      <c r="AB24" s="24">
        <f t="shared" si="1"/>
        <v>1</v>
      </c>
    </row>
    <row r="25" spans="2:28" ht="15" customHeight="1" thickBot="1">
      <c r="B25" s="22">
        <v>19</v>
      </c>
      <c r="C25" s="29"/>
      <c r="D25" s="23"/>
      <c r="E25" s="33"/>
      <c r="F25" s="2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11">
        <f t="shared" si="0"/>
        <v>0</v>
      </c>
      <c r="AB25" s="24">
        <f t="shared" si="1"/>
        <v>1</v>
      </c>
    </row>
    <row r="26" spans="2:28" ht="15" customHeight="1" thickBot="1">
      <c r="B26" s="22">
        <v>20</v>
      </c>
      <c r="C26" s="29"/>
      <c r="D26" s="23"/>
      <c r="E26" s="33"/>
      <c r="F26" s="29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11">
        <f t="shared" si="0"/>
        <v>0</v>
      </c>
      <c r="AB26" s="24">
        <f t="shared" si="1"/>
        <v>1</v>
      </c>
    </row>
    <row r="27" spans="2:28" ht="15" customHeight="1" thickBot="1">
      <c r="B27" s="22">
        <v>21</v>
      </c>
      <c r="C27" s="29"/>
      <c r="D27" s="23"/>
      <c r="E27" s="33"/>
      <c r="F27" s="29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11">
        <f t="shared" si="0"/>
        <v>0</v>
      </c>
      <c r="AB27" s="24">
        <f t="shared" si="1"/>
        <v>1</v>
      </c>
    </row>
    <row r="28" spans="2:28" ht="15" customHeight="1" thickBot="1">
      <c r="B28" s="22">
        <v>22</v>
      </c>
      <c r="C28" s="29"/>
      <c r="D28" s="23"/>
      <c r="E28" s="33"/>
      <c r="F28" s="29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11">
        <f t="shared" si="0"/>
        <v>0</v>
      </c>
      <c r="AB28" s="24">
        <f t="shared" si="1"/>
        <v>1</v>
      </c>
    </row>
    <row r="29" spans="2:28" ht="15" customHeight="1" thickBot="1">
      <c r="B29" s="22">
        <v>23</v>
      </c>
      <c r="C29" s="29"/>
      <c r="D29" s="23"/>
      <c r="E29" s="33"/>
      <c r="F29" s="29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11">
        <f t="shared" si="0"/>
        <v>0</v>
      </c>
      <c r="AB29" s="24">
        <f t="shared" si="1"/>
        <v>1</v>
      </c>
    </row>
    <row r="30" spans="2:28" ht="15" customHeight="1" thickBot="1">
      <c r="B30" s="22">
        <v>24</v>
      </c>
      <c r="C30" s="29"/>
      <c r="D30" s="23"/>
      <c r="E30" s="33"/>
      <c r="F30" s="29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11">
        <f t="shared" si="0"/>
        <v>0</v>
      </c>
      <c r="AB30" s="24">
        <f t="shared" si="1"/>
        <v>1</v>
      </c>
    </row>
    <row r="31" spans="2:28" ht="15" customHeight="1" thickBot="1">
      <c r="B31" s="22">
        <v>25</v>
      </c>
      <c r="C31" s="29"/>
      <c r="D31" s="23"/>
      <c r="E31" s="33"/>
      <c r="F31" s="29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11">
        <f t="shared" si="0"/>
        <v>0</v>
      </c>
      <c r="AB31" s="24">
        <f t="shared" si="1"/>
        <v>1</v>
      </c>
    </row>
    <row r="32" spans="2:28" ht="15" customHeight="1" thickBot="1">
      <c r="B32" s="22">
        <v>26</v>
      </c>
      <c r="C32" s="29"/>
      <c r="D32" s="23"/>
      <c r="E32" s="33"/>
      <c r="F32" s="29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11">
        <f t="shared" si="0"/>
        <v>0</v>
      </c>
      <c r="AB32" s="24">
        <f t="shared" si="1"/>
        <v>1</v>
      </c>
    </row>
    <row r="33" spans="2:40" ht="15" customHeight="1" thickBot="1">
      <c r="B33" s="22">
        <v>27</v>
      </c>
      <c r="C33" s="29"/>
      <c r="D33" s="23"/>
      <c r="E33" s="33"/>
      <c r="F33" s="29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11">
        <f t="shared" si="0"/>
        <v>0</v>
      </c>
      <c r="AB33" s="24">
        <f t="shared" si="1"/>
        <v>1</v>
      </c>
    </row>
    <row r="34" spans="2:40" ht="15" customHeight="1" thickBot="1">
      <c r="B34" s="22">
        <v>28</v>
      </c>
      <c r="C34" s="29"/>
      <c r="D34" s="23"/>
      <c r="E34" s="33"/>
      <c r="F34" s="29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11">
        <f t="shared" si="0"/>
        <v>0</v>
      </c>
      <c r="AB34" s="24">
        <f t="shared" si="1"/>
        <v>1</v>
      </c>
    </row>
    <row r="35" spans="2:40" ht="15" customHeight="1" thickBot="1">
      <c r="B35" s="22">
        <v>29</v>
      </c>
      <c r="C35" s="29"/>
      <c r="D35" s="23"/>
      <c r="E35" s="33"/>
      <c r="F35" s="29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11">
        <f t="shared" si="0"/>
        <v>0</v>
      </c>
      <c r="AB35" s="24">
        <f t="shared" si="1"/>
        <v>1</v>
      </c>
    </row>
    <row r="36" spans="2:40" ht="15" customHeight="1" thickBot="1">
      <c r="B36" s="22">
        <v>30</v>
      </c>
      <c r="C36" s="29"/>
      <c r="D36" s="23"/>
      <c r="E36" s="33"/>
      <c r="F36" s="29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11">
        <f t="shared" si="0"/>
        <v>0</v>
      </c>
      <c r="AB36" s="24">
        <f t="shared" si="1"/>
        <v>1</v>
      </c>
    </row>
    <row r="37" spans="2:40" ht="15" customHeight="1" thickBot="1">
      <c r="B37" s="22">
        <v>31</v>
      </c>
      <c r="C37" s="29"/>
      <c r="D37" s="23"/>
      <c r="E37" s="33"/>
      <c r="F37" s="29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11">
        <f t="shared" si="0"/>
        <v>0</v>
      </c>
      <c r="AB37" s="24">
        <f t="shared" si="1"/>
        <v>1</v>
      </c>
    </row>
    <row r="38" spans="2:40" ht="15" customHeight="1" thickBot="1">
      <c r="B38" s="22">
        <v>32</v>
      </c>
      <c r="C38" s="29"/>
      <c r="D38" s="23"/>
      <c r="E38" s="33"/>
      <c r="F38" s="29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11">
        <f t="shared" si="0"/>
        <v>0</v>
      </c>
      <c r="AB38" s="24">
        <f t="shared" si="1"/>
        <v>1</v>
      </c>
    </row>
    <row r="39" spans="2:40" ht="15" customHeight="1" thickBot="1">
      <c r="B39" s="22">
        <v>33</v>
      </c>
      <c r="C39" s="29"/>
      <c r="D39" s="23"/>
      <c r="E39" s="33"/>
      <c r="F39" s="29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11">
        <f>SUM(G39:Z39)</f>
        <v>0</v>
      </c>
      <c r="AB39" s="24">
        <f>IF(AA39&lt;50,1,IF(AA39&lt;60,2,IF(AA39&lt;70,3,IF(AA39&lt;85,4,5))))</f>
        <v>1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3"/>
      <c r="AN39" s="3"/>
    </row>
    <row r="40" spans="2:40" ht="18" customHeight="1" thickBot="1">
      <c r="B40" s="55" t="s">
        <v>4</v>
      </c>
      <c r="C40" s="55"/>
      <c r="D40" s="55"/>
      <c r="E40" s="55"/>
      <c r="F40" s="55"/>
      <c r="G40" s="25" t="e">
        <f t="shared" ref="G40:Z40" si="2">(100*SUM(G7:G39))/(G5*COUNTA($C$7:$C$39))</f>
        <v>#DIV/0!</v>
      </c>
      <c r="H40" s="25" t="e">
        <f t="shared" ref="H40:O40" si="3">(100*SUM(H7:H39))/(H5*COUNTA($C$7:$C$39))</f>
        <v>#DIV/0!</v>
      </c>
      <c r="I40" s="25" t="e">
        <f t="shared" si="3"/>
        <v>#DIV/0!</v>
      </c>
      <c r="J40" s="25" t="e">
        <f t="shared" si="3"/>
        <v>#DIV/0!</v>
      </c>
      <c r="K40" s="25" t="e">
        <f t="shared" si="3"/>
        <v>#DIV/0!</v>
      </c>
      <c r="L40" s="25" t="e">
        <f t="shared" si="3"/>
        <v>#DIV/0!</v>
      </c>
      <c r="M40" s="25" t="e">
        <f t="shared" si="3"/>
        <v>#DIV/0!</v>
      </c>
      <c r="N40" s="25" t="e">
        <f t="shared" si="3"/>
        <v>#DIV/0!</v>
      </c>
      <c r="O40" s="25" t="e">
        <f t="shared" si="3"/>
        <v>#DIV/0!</v>
      </c>
      <c r="P40" s="25" t="e">
        <f t="shared" si="2"/>
        <v>#DIV/0!</v>
      </c>
      <c r="Q40" s="25" t="e">
        <f t="shared" si="2"/>
        <v>#DIV/0!</v>
      </c>
      <c r="R40" s="25" t="e">
        <f t="shared" si="2"/>
        <v>#DIV/0!</v>
      </c>
      <c r="S40" s="25" t="e">
        <f t="shared" si="2"/>
        <v>#DIV/0!</v>
      </c>
      <c r="T40" s="25" t="e">
        <f t="shared" si="2"/>
        <v>#DIV/0!</v>
      </c>
      <c r="U40" s="25" t="e">
        <f t="shared" si="2"/>
        <v>#DIV/0!</v>
      </c>
      <c r="V40" s="25" t="e">
        <f t="shared" si="2"/>
        <v>#DIV/0!</v>
      </c>
      <c r="W40" s="25" t="e">
        <f t="shared" si="2"/>
        <v>#DIV/0!</v>
      </c>
      <c r="X40" s="25" t="e">
        <f>(100*SUM(X7:X39))/(X5*COUNTA($C$7:$C$39))</f>
        <v>#DIV/0!</v>
      </c>
      <c r="Y40" s="25" t="e">
        <f t="shared" si="2"/>
        <v>#DIV/0!</v>
      </c>
      <c r="Z40" s="25" t="e">
        <f t="shared" si="2"/>
        <v>#DIV/0!</v>
      </c>
      <c r="AA40" s="26">
        <f>AVERAGE(AA7:AA24)</f>
        <v>0</v>
      </c>
      <c r="AB40" s="2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2"/>
      <c r="AN40" s="2"/>
    </row>
    <row r="41" spans="2:40" ht="15" customHeight="1">
      <c r="B41" s="3"/>
      <c r="C41" s="3"/>
      <c r="D41" s="3"/>
      <c r="E41" s="3"/>
      <c r="F41" s="4"/>
      <c r="G41" s="61">
        <f>SQRT(AA40)</f>
        <v>0</v>
      </c>
      <c r="H41" s="61"/>
      <c r="I41" s="61"/>
      <c r="J41" s="61"/>
      <c r="K41" s="61"/>
      <c r="L41" s="61"/>
      <c r="M41" s="61"/>
      <c r="N41" s="61"/>
      <c r="O41" s="61"/>
      <c r="P41" s="61"/>
      <c r="Q41" s="62" t="s">
        <v>5</v>
      </c>
      <c r="R41" s="62"/>
      <c r="S41" s="62"/>
      <c r="T41" s="62"/>
      <c r="U41" s="62"/>
      <c r="V41" s="61">
        <f>PRODUCT(G41,3)</f>
        <v>0</v>
      </c>
      <c r="W41" s="61"/>
      <c r="X41" s="10"/>
      <c r="Y41" s="10"/>
      <c r="Z41" s="10"/>
      <c r="AA41" s="10"/>
      <c r="AB41" s="10"/>
    </row>
    <row r="42" spans="2:40" ht="6" customHeight="1" thickBot="1">
      <c r="B42" s="5"/>
      <c r="C42" s="2"/>
      <c r="D42" s="2"/>
      <c r="E42" s="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40" ht="12" customHeight="1">
      <c r="C43" s="56" t="s">
        <v>7</v>
      </c>
      <c r="D43" s="57"/>
      <c r="E43" s="57"/>
      <c r="F43" s="57"/>
      <c r="G43" s="15">
        <f>COUNTIF($AB$7:$AB$39,"=1")</f>
        <v>33</v>
      </c>
      <c r="H43" s="80"/>
      <c r="I43" s="81"/>
      <c r="J43" s="81"/>
      <c r="K43" s="81"/>
      <c r="L43" s="81"/>
      <c r="M43" s="81"/>
      <c r="N43" s="81"/>
      <c r="O43" s="82"/>
      <c r="P43" s="58" t="s">
        <v>12</v>
      </c>
      <c r="Q43" s="58"/>
      <c r="R43" s="58"/>
      <c r="S43" s="58"/>
      <c r="T43" s="58"/>
      <c r="U43" s="58"/>
      <c r="V43" s="58"/>
      <c r="W43" s="58"/>
      <c r="X43" s="58"/>
      <c r="Y43" s="59">
        <f>(G43)/SUM($G$43:$G$47)</f>
        <v>1</v>
      </c>
      <c r="Z43" s="60"/>
    </row>
    <row r="44" spans="2:40" ht="12" customHeight="1">
      <c r="C44" s="45" t="s">
        <v>8</v>
      </c>
      <c r="D44" s="46"/>
      <c r="E44" s="46"/>
      <c r="F44" s="46"/>
      <c r="G44" s="16">
        <f>COUNTIF($AB$7:$AB$39,"=2")</f>
        <v>0</v>
      </c>
      <c r="H44" s="83"/>
      <c r="I44" s="84"/>
      <c r="J44" s="84"/>
      <c r="K44" s="84"/>
      <c r="L44" s="84"/>
      <c r="M44" s="84"/>
      <c r="N44" s="84"/>
      <c r="O44" s="85"/>
      <c r="P44" s="47" t="s">
        <v>13</v>
      </c>
      <c r="Q44" s="47"/>
      <c r="R44" s="47"/>
      <c r="S44" s="47"/>
      <c r="T44" s="47"/>
      <c r="U44" s="47"/>
      <c r="V44" s="47"/>
      <c r="W44" s="47"/>
      <c r="X44" s="47"/>
      <c r="Y44" s="48">
        <f>(G44)/SUM($G$43:$G$47)</f>
        <v>0</v>
      </c>
      <c r="Z44" s="49"/>
    </row>
    <row r="45" spans="2:40" ht="12.75" customHeight="1">
      <c r="C45" s="45" t="s">
        <v>9</v>
      </c>
      <c r="D45" s="46"/>
      <c r="E45" s="46"/>
      <c r="F45" s="46"/>
      <c r="G45" s="16">
        <f>COUNTIF($AB$7:$AB$39,"=3")</f>
        <v>0</v>
      </c>
      <c r="H45" s="83"/>
      <c r="I45" s="84"/>
      <c r="J45" s="84"/>
      <c r="K45" s="84"/>
      <c r="L45" s="84"/>
      <c r="M45" s="84"/>
      <c r="N45" s="84"/>
      <c r="O45" s="85"/>
      <c r="P45" s="47" t="s">
        <v>14</v>
      </c>
      <c r="Q45" s="47"/>
      <c r="R45" s="47"/>
      <c r="S45" s="47"/>
      <c r="T45" s="47"/>
      <c r="U45" s="47"/>
      <c r="V45" s="47"/>
      <c r="W45" s="47"/>
      <c r="X45" s="47"/>
      <c r="Y45" s="48">
        <f>(G45)/SUM($G$43:$G$47)</f>
        <v>0</v>
      </c>
      <c r="Z45" s="49"/>
    </row>
    <row r="46" spans="2:40" ht="12" customHeight="1">
      <c r="C46" s="45" t="s">
        <v>10</v>
      </c>
      <c r="D46" s="46"/>
      <c r="E46" s="46"/>
      <c r="F46" s="46"/>
      <c r="G46" s="16">
        <f>COUNTIF($AB$7:$AB$39,"=4")</f>
        <v>0</v>
      </c>
      <c r="H46" s="83"/>
      <c r="I46" s="84"/>
      <c r="J46" s="84"/>
      <c r="K46" s="84"/>
      <c r="L46" s="84"/>
      <c r="M46" s="84"/>
      <c r="N46" s="84"/>
      <c r="O46" s="85"/>
      <c r="P46" s="47" t="s">
        <v>15</v>
      </c>
      <c r="Q46" s="47"/>
      <c r="R46" s="47"/>
      <c r="S46" s="47"/>
      <c r="T46" s="47"/>
      <c r="U46" s="47"/>
      <c r="V46" s="47"/>
      <c r="W46" s="47"/>
      <c r="X46" s="47"/>
      <c r="Y46" s="48">
        <f>(G46)/SUM($G$43:$G$47)</f>
        <v>0</v>
      </c>
      <c r="Z46" s="49"/>
    </row>
    <row r="47" spans="2:40" ht="11.25" customHeight="1" thickBot="1">
      <c r="C47" s="68" t="s">
        <v>11</v>
      </c>
      <c r="D47" s="69"/>
      <c r="E47" s="69"/>
      <c r="F47" s="69"/>
      <c r="G47" s="17">
        <f>COUNTIF($AB$7:$AB$39,"=5")</f>
        <v>0</v>
      </c>
      <c r="H47" s="86"/>
      <c r="I47" s="87"/>
      <c r="J47" s="87"/>
      <c r="K47" s="87"/>
      <c r="L47" s="87"/>
      <c r="M47" s="87"/>
      <c r="N47" s="87"/>
      <c r="O47" s="88"/>
      <c r="P47" s="70" t="s">
        <v>16</v>
      </c>
      <c r="Q47" s="70"/>
      <c r="R47" s="70"/>
      <c r="S47" s="70"/>
      <c r="T47" s="70"/>
      <c r="U47" s="70"/>
      <c r="V47" s="70"/>
      <c r="W47" s="70"/>
      <c r="X47" s="70"/>
      <c r="Y47" s="71">
        <f>(G47)/SUM($G$43:$G$47)</f>
        <v>0</v>
      </c>
      <c r="Z47" s="72"/>
    </row>
    <row r="48" spans="2:40" ht="10.5" customHeight="1" thickBot="1">
      <c r="F48" s="8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3:41" ht="15" customHeight="1" thickBot="1">
      <c r="C49" s="27"/>
      <c r="D49" s="27"/>
      <c r="E49" s="27"/>
      <c r="F49" s="50" t="s">
        <v>19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3:41" ht="15" customHeight="1" thickBot="1">
      <c r="C50" s="95" t="s">
        <v>20</v>
      </c>
      <c r="D50" s="27"/>
      <c r="E50" s="89" t="s">
        <v>35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1"/>
    </row>
    <row r="51" spans="3:41" ht="15" customHeight="1" thickBot="1">
      <c r="C51" s="95" t="s">
        <v>21</v>
      </c>
      <c r="D51" s="27"/>
      <c r="E51" s="89" t="s">
        <v>34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1"/>
    </row>
    <row r="52" spans="3:41" ht="15" customHeight="1" thickBot="1">
      <c r="C52" s="95" t="s">
        <v>22</v>
      </c>
      <c r="D52" s="27"/>
      <c r="E52" s="89" t="s">
        <v>28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1"/>
    </row>
    <row r="53" spans="3:41" ht="17.25" hidden="1" customHeight="1">
      <c r="C53" s="95"/>
      <c r="D53" s="27"/>
      <c r="E53" s="92"/>
      <c r="F53" s="93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</row>
    <row r="54" spans="3:41" ht="50.25" hidden="1" customHeight="1">
      <c r="C54" s="95"/>
      <c r="D54" s="27"/>
      <c r="E54" s="92"/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</row>
    <row r="55" spans="3:41" ht="13.5" customHeight="1" thickBot="1">
      <c r="C55" s="95" t="s">
        <v>23</v>
      </c>
      <c r="D55" s="27"/>
      <c r="E55" s="89" t="s">
        <v>32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1"/>
    </row>
    <row r="56" spans="3:41" ht="13.5" customHeight="1" thickBot="1">
      <c r="C56" s="95" t="s">
        <v>24</v>
      </c>
      <c r="D56" s="28"/>
      <c r="E56" s="89" t="s">
        <v>33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1"/>
    </row>
    <row r="57" spans="3:41" ht="13.5" customHeight="1" thickBot="1">
      <c r="C57" s="95" t="s">
        <v>29</v>
      </c>
      <c r="D57" s="14"/>
      <c r="E57" s="89" t="s">
        <v>25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1"/>
    </row>
    <row r="58" spans="3:41">
      <c r="F58" s="8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3:41">
      <c r="F59" s="13" t="s">
        <v>26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3:41">
      <c r="F60" s="13" t="s">
        <v>31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V60" s="32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3:41">
      <c r="F61" s="13" t="s">
        <v>27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AA61" s="40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2"/>
      <c r="AN61" s="42"/>
      <c r="AO61" s="42"/>
    </row>
  </sheetData>
  <sheetProtection selectLockedCells="1"/>
  <mergeCells count="44">
    <mergeCell ref="E57:AN57"/>
    <mergeCell ref="E50:AN50"/>
    <mergeCell ref="E51:AN51"/>
    <mergeCell ref="E52:AN52"/>
    <mergeCell ref="E55:AN55"/>
    <mergeCell ref="E56:AN56"/>
    <mergeCell ref="E3:F3"/>
    <mergeCell ref="E4:F4"/>
    <mergeCell ref="E5:F5"/>
    <mergeCell ref="H43:O47"/>
    <mergeCell ref="AA3:AA6"/>
    <mergeCell ref="AB3:AB6"/>
    <mergeCell ref="B40:F40"/>
    <mergeCell ref="C43:F43"/>
    <mergeCell ref="P43:X43"/>
    <mergeCell ref="Y43:Z43"/>
    <mergeCell ref="G41:P41"/>
    <mergeCell ref="Q41:U41"/>
    <mergeCell ref="V41:W41"/>
    <mergeCell ref="B3:B6"/>
    <mergeCell ref="C3:C6"/>
    <mergeCell ref="G6:Z6"/>
    <mergeCell ref="C47:F47"/>
    <mergeCell ref="P47:X47"/>
    <mergeCell ref="Y47:Z47"/>
    <mergeCell ref="G48:P48"/>
    <mergeCell ref="F49:AN49"/>
    <mergeCell ref="C45:F45"/>
    <mergeCell ref="P45:X45"/>
    <mergeCell ref="Y45:Z45"/>
    <mergeCell ref="C46:F46"/>
    <mergeCell ref="P46:X46"/>
    <mergeCell ref="Y46:Z46"/>
    <mergeCell ref="B1:AO2"/>
    <mergeCell ref="AA61:AO61"/>
    <mergeCell ref="G53:P53"/>
    <mergeCell ref="G54:P54"/>
    <mergeCell ref="G58:P58"/>
    <mergeCell ref="G59:P59"/>
    <mergeCell ref="G60:P60"/>
    <mergeCell ref="G61:P61"/>
    <mergeCell ref="C44:F44"/>
    <mergeCell ref="P44:X44"/>
    <mergeCell ref="Y44:Z44"/>
  </mergeCells>
  <printOptions horizontalCentered="1" verticalCentered="1"/>
  <pageMargins left="0.19685039370078741" right="0.23622047244094491" top="0.27559055118110237" bottom="0.31496062992125984" header="0" footer="0"/>
  <pageSetup paperSize="9" scale="5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 Dersi</vt:lpstr>
      <vt:lpstr>'A Dersi'!Yazdırma_Alanı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İzmit Atatürk İlköğretim Okulu</dc:creator>
  <cp:lastModifiedBy>Mudur_Yard</cp:lastModifiedBy>
  <cp:lastPrinted>2019-12-02T12:30:47Z</cp:lastPrinted>
  <dcterms:created xsi:type="dcterms:W3CDTF">2008-03-13T11:29:32Z</dcterms:created>
  <dcterms:modified xsi:type="dcterms:W3CDTF">2019-12-02T12:31:03Z</dcterms:modified>
</cp:coreProperties>
</file>